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Vergütung FrB WfbM" sheetId="1" r:id="rId1"/>
  </sheets>
  <definedNames>
    <definedName name="_xlnm.Print_Area" localSheetId="0">'Vergütung FrB WfbM'!$A$1:$D$26</definedName>
  </definedNames>
  <calcPr calcId="145621"/>
</workbook>
</file>

<file path=xl/calcChain.xml><?xml version="1.0" encoding="utf-8"?>
<calcChain xmlns="http://schemas.openxmlformats.org/spreadsheetml/2006/main">
  <c r="B10" i="1" l="1"/>
  <c r="B8" i="1"/>
  <c r="B16" i="1"/>
  <c r="C16" i="1" s="1"/>
  <c r="B18" i="1" l="1"/>
  <c r="C20" i="1" s="1"/>
  <c r="C10" i="1" s="1"/>
</calcChain>
</file>

<file path=xl/sharedStrings.xml><?xml version="1.0" encoding="utf-8"?>
<sst xmlns="http://schemas.openxmlformats.org/spreadsheetml/2006/main" count="29" uniqueCount="29">
  <si>
    <t>Evtl. zusätzlich anfallende Reinigungskosten sind Bestandteil der Kosten im Wirtschaftsbedarf und ggf. unter diesem Kostenblock zu verhandeln.</t>
  </si>
  <si>
    <t>Evtl. zusätzlich anfallende Kosten für Büroausstattung sind Bestandteil der IK der Werkstatt und ggf. unter diesem Kostenblock zu verhandeln.</t>
  </si>
  <si>
    <t>Evtl. zusätzlich anfallende Investitionskosten sind Bestandteil der IK der Werkstatt und ggf. unter diesem Kostenblock zu verhandeln.</t>
  </si>
  <si>
    <t>Beschäftigte Arbeitsbereich</t>
  </si>
  <si>
    <t>Gesamt:</t>
  </si>
  <si>
    <t>Sachkosten:</t>
  </si>
  <si>
    <t>1 Gerät, Basis 25,- pro Gerät</t>
  </si>
  <si>
    <t>Mobiltelefone Assistenz 
und FrB</t>
  </si>
  <si>
    <t>1 Platz, Basis: Leasingvertrag zzgl. Lizenzgebühren, Wartung usw.</t>
  </si>
  <si>
    <t>IT/ EDV incl. Wartung 1 Arbeitsplatz</t>
  </si>
  <si>
    <r>
      <t>Geschäftsbedarf, Porto, Telekommunikation, Beratungs- u. Prüfungsgebühren,
Sonstiges</t>
    </r>
    <r>
      <rPr>
        <sz val="11"/>
        <rFont val="Arial"/>
        <family val="2"/>
      </rPr>
      <t xml:space="preserve"> (250,-- € Beauftragte 
und Vertretung)</t>
    </r>
  </si>
  <si>
    <t>sonstiger Verwaltungsbedarf</t>
  </si>
  <si>
    <t>Personalkosten:</t>
  </si>
  <si>
    <t>500 km / 0,30 €/km</t>
  </si>
  <si>
    <t>Fahrtkosten FB</t>
  </si>
  <si>
    <t>je 1.500,-- € für FrB, 
Stellvertreterin und Vetrauensperson</t>
  </si>
  <si>
    <t>Fortbildungen/Reisekosten</t>
  </si>
  <si>
    <t>0,5 Freistellung notwendig / 12 x 150,- € Werkstattentgelt der freigestellten FrB</t>
  </si>
  <si>
    <t>Anteilige Freistellung</t>
  </si>
  <si>
    <t xml:space="preserve">0,25 Stelle SozPäd 
(TVöD S und E-Tarif Stufe S 12, 
Erfahrungsstufe 5) </t>
  </si>
  <si>
    <t>Personal (Vertrauensperson/ Assistenz FrB)</t>
  </si>
  <si>
    <t>Basis
Begründung</t>
  </si>
  <si>
    <t>Vergütungssatz pro Tag und Beschäftigter</t>
  </si>
  <si>
    <t>kalkuliert:</t>
  </si>
  <si>
    <t>Frauenbeauftragte (FrB):</t>
  </si>
  <si>
    <t>Umlaufbeschluss Landesentgeltkommission 2018-01-16</t>
  </si>
  <si>
    <t>Seite 1 von 1</t>
  </si>
  <si>
    <r>
      <t>Frauenbeauftragte</t>
    </r>
    <r>
      <rPr>
        <b/>
        <sz val="16"/>
        <rFont val="Arial"/>
        <family val="2"/>
      </rPr>
      <t xml:space="preserve">  - </t>
    </r>
    <r>
      <rPr>
        <b/>
        <sz val="16"/>
        <color theme="1"/>
        <rFont val="Arial"/>
        <family val="2"/>
      </rPr>
      <t xml:space="preserve">Kostenberechnung der Vergütung     
für die Frauenbeauftragte auf Werkstattebene    </t>
    </r>
  </si>
  <si>
    <r>
      <t xml:space="preserve">1 Frauenbeauftragte     </t>
    </r>
    <r>
      <rPr>
        <sz val="11"/>
        <color theme="0"/>
        <rFont val="Arial"/>
        <family val="2"/>
      </rPr>
      <t>.</t>
    </r>
    <r>
      <rPr>
        <sz val="11"/>
        <color theme="1"/>
        <rFont val="Arial"/>
        <family val="2"/>
      </rPr>
      <t xml:space="preserve">
+ Stellvertreterin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</si>
</sst>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_ ;[Red]\-#,##0.00\ "/>
    <numFmt numFmtId="165" formatCode="#,##0.00\ &quot;€&quot;"/>
    <numFmt numFmtId="166" formatCode="_-* #,##0.000\ &quot;€&quot;_-;\-* #,##0.000\ &quot;€&quot;_-;_-* &quot;-&quot;??\ &quot;€&quot;_-;_-@_-"/>
    <numFmt numFmtId="167" formatCode="#,##0.000\ &quot;€&quot;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u/>
      <sz val="13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9"/>
      <color rgb="FF595959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2" fillId="0" borderId="0" applyBorder="0"/>
  </cellStyleXfs>
  <cellXfs count="68">
    <xf numFmtId="0" fontId="0" fillId="0" borderId="0" xfId="0"/>
    <xf numFmtId="0" fontId="0" fillId="0" borderId="0" xfId="0" applyBorder="1"/>
    <xf numFmtId="0" fontId="2" fillId="0" borderId="0" xfId="2" applyAlignment="1">
      <alignment wrapText="1"/>
    </xf>
    <xf numFmtId="0" fontId="2" fillId="0" borderId="0" xfId="2" applyFont="1" applyFill="1" applyAlignment="1">
      <alignment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6" fillId="0" borderId="0" xfId="2" applyNumberFormat="1" applyFont="1" applyBorder="1" applyAlignment="1" applyProtection="1">
      <alignment wrapText="1"/>
      <protection locked="0"/>
    </xf>
    <xf numFmtId="165" fontId="1" fillId="0" borderId="0" xfId="1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wrapText="1"/>
    </xf>
    <xf numFmtId="0" fontId="0" fillId="0" borderId="15" xfId="0" applyBorder="1" applyProtection="1"/>
    <xf numFmtId="0" fontId="0" fillId="0" borderId="0" xfId="0" applyBorder="1" applyProtection="1"/>
    <xf numFmtId="0" fontId="3" fillId="0" borderId="14" xfId="2" applyFont="1" applyBorder="1" applyAlignment="1" applyProtection="1">
      <alignment wrapText="1"/>
    </xf>
    <xf numFmtId="0" fontId="7" fillId="0" borderId="7" xfId="0" applyFont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vertical="center" wrapText="1"/>
    </xf>
    <xf numFmtId="44" fontId="5" fillId="0" borderId="3" xfId="0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vertical="center" wrapText="1"/>
    </xf>
    <xf numFmtId="49" fontId="5" fillId="0" borderId="2" xfId="2" applyNumberFormat="1" applyFont="1" applyBorder="1" applyAlignment="1" applyProtection="1">
      <alignment vertical="center" wrapText="1"/>
    </xf>
    <xf numFmtId="49" fontId="0" fillId="0" borderId="7" xfId="0" applyNumberFormat="1" applyBorder="1" applyAlignment="1" applyProtection="1">
      <alignment vertical="center" wrapText="1"/>
    </xf>
    <xf numFmtId="44" fontId="0" fillId="0" borderId="6" xfId="0" applyNumberFormat="1" applyFill="1" applyBorder="1" applyAlignment="1" applyProtection="1">
      <alignment vertical="center" wrapText="1"/>
    </xf>
    <xf numFmtId="165" fontId="1" fillId="0" borderId="6" xfId="1" applyNumberFormat="1" applyFont="1" applyFill="1" applyBorder="1" applyAlignment="1" applyProtection="1">
      <alignment vertical="center" wrapText="1"/>
    </xf>
    <xf numFmtId="49" fontId="0" fillId="0" borderId="5" xfId="2" applyNumberFormat="1" applyFont="1" applyBorder="1" applyAlignment="1" applyProtection="1">
      <alignment vertical="center" wrapText="1"/>
    </xf>
    <xf numFmtId="44" fontId="0" fillId="0" borderId="3" xfId="0" applyNumberFormat="1" applyFill="1" applyBorder="1" applyProtection="1"/>
    <xf numFmtId="165" fontId="1" fillId="0" borderId="3" xfId="1" applyNumberFormat="1" applyFont="1" applyFill="1" applyBorder="1" applyAlignment="1" applyProtection="1">
      <alignment horizontal="left"/>
    </xf>
    <xf numFmtId="49" fontId="0" fillId="0" borderId="2" xfId="2" applyNumberFormat="1" applyFont="1" applyBorder="1" applyAlignment="1" applyProtection="1">
      <alignment wrapText="1"/>
    </xf>
    <xf numFmtId="0" fontId="3" fillId="3" borderId="13" xfId="1" applyFill="1" applyBorder="1" applyAlignment="1" applyProtection="1">
      <alignment vertical="center"/>
    </xf>
    <xf numFmtId="44" fontId="3" fillId="3" borderId="12" xfId="1" applyNumberFormat="1" applyFill="1" applyBorder="1" applyAlignment="1" applyProtection="1">
      <alignment vertical="center"/>
    </xf>
    <xf numFmtId="167" fontId="3" fillId="3" borderId="12" xfId="1" applyNumberFormat="1" applyFill="1" applyBorder="1" applyAlignment="1" applyProtection="1">
      <alignment vertical="center"/>
    </xf>
    <xf numFmtId="0" fontId="1" fillId="3" borderId="11" xfId="2" applyFont="1" applyFill="1" applyBorder="1" applyAlignment="1" applyProtection="1">
      <alignment vertical="center" wrapText="1"/>
    </xf>
    <xf numFmtId="49" fontId="0" fillId="0" borderId="15" xfId="0" applyNumberFormat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165" fontId="1" fillId="0" borderId="14" xfId="1" applyNumberFormat="1" applyFont="1" applyBorder="1" applyAlignment="1" applyProtection="1">
      <alignment wrapText="1"/>
    </xf>
    <xf numFmtId="49" fontId="0" fillId="4" borderId="7" xfId="0" applyNumberFormat="1" applyFill="1" applyBorder="1" applyAlignment="1" applyProtection="1">
      <alignment vertical="center" wrapText="1"/>
    </xf>
    <xf numFmtId="49" fontId="0" fillId="0" borderId="7" xfId="0" applyNumberFormat="1" applyBorder="1" applyAlignment="1" applyProtection="1">
      <alignment wrapText="1"/>
    </xf>
    <xf numFmtId="44" fontId="0" fillId="0" borderId="6" xfId="0" applyNumberFormat="1" applyFill="1" applyBorder="1" applyProtection="1"/>
    <xf numFmtId="165" fontId="1" fillId="0" borderId="6" xfId="1" applyNumberFormat="1" applyFont="1" applyFill="1" applyBorder="1" applyAlignment="1" applyProtection="1">
      <alignment horizontal="left"/>
    </xf>
    <xf numFmtId="49" fontId="0" fillId="0" borderId="5" xfId="2" applyNumberFormat="1" applyFont="1" applyBorder="1" applyAlignment="1" applyProtection="1">
      <alignment wrapText="1"/>
    </xf>
    <xf numFmtId="166" fontId="3" fillId="3" borderId="12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44" fontId="3" fillId="0" borderId="9" xfId="1" applyNumberFormat="1" applyFill="1" applyBorder="1" applyAlignment="1" applyProtection="1">
      <alignment vertical="center"/>
    </xf>
    <xf numFmtId="0" fontId="0" fillId="0" borderId="8" xfId="2" applyFont="1" applyBorder="1" applyAlignment="1" applyProtection="1">
      <alignment vertical="center" wrapText="1"/>
    </xf>
    <xf numFmtId="49" fontId="0" fillId="0" borderId="4" xfId="0" applyNumberFormat="1" applyFill="1" applyBorder="1" applyAlignment="1" applyProtection="1">
      <alignment vertical="center" wrapText="1"/>
    </xf>
    <xf numFmtId="165" fontId="3" fillId="0" borderId="3" xfId="1" applyNumberFormat="1" applyBorder="1" applyAlignment="1" applyProtection="1">
      <alignment vertical="center"/>
    </xf>
    <xf numFmtId="0" fontId="0" fillId="0" borderId="2" xfId="2" applyFont="1" applyBorder="1" applyAlignment="1" applyProtection="1">
      <alignment vertical="center" wrapText="1"/>
    </xf>
    <xf numFmtId="0" fontId="0" fillId="0" borderId="0" xfId="0" applyProtection="1"/>
    <xf numFmtId="0" fontId="1" fillId="0" borderId="0" xfId="1" applyFont="1" applyFill="1" applyBorder="1" applyAlignment="1" applyProtection="1"/>
    <xf numFmtId="0" fontId="2" fillId="0" borderId="0" xfId="2" applyFont="1" applyFill="1" applyAlignment="1" applyProtection="1">
      <alignment wrapText="1"/>
    </xf>
    <xf numFmtId="164" fontId="4" fillId="0" borderId="0" xfId="0" applyNumberFormat="1" applyFont="1" applyBorder="1" applyProtection="1"/>
    <xf numFmtId="0" fontId="1" fillId="0" borderId="0" xfId="1" applyFont="1" applyFill="1" applyBorder="1" applyProtection="1"/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</cellXfs>
  <cellStyles count="3">
    <cellStyle name="Ergebnis" xfId="1" builtinId="25"/>
    <cellStyle name="Erläuterung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0</xdr:row>
      <xdr:rowOff>114300</xdr:rowOff>
    </xdr:from>
    <xdr:to>
      <xdr:col>3</xdr:col>
      <xdr:colOff>2769235</xdr:colOff>
      <xdr:row>2</xdr:row>
      <xdr:rowOff>104775</xdr:rowOff>
    </xdr:to>
    <xdr:pic>
      <xdr:nvPicPr>
        <xdr:cNvPr id="2" name="Grafik 1" descr="Briefpapier balk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430"/>
        <a:stretch>
          <a:fillRect/>
        </a:stretch>
      </xdr:blipFill>
      <xdr:spPr bwMode="auto">
        <a:xfrm>
          <a:off x="5905500" y="114300"/>
          <a:ext cx="66421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selection activeCell="E1" sqref="E1"/>
    </sheetView>
  </sheetViews>
  <sheetFormatPr baseColWidth="10" defaultRowHeight="14.25" x14ac:dyDescent="0.2"/>
  <cols>
    <col min="1" max="1" width="24" customWidth="1"/>
    <col min="2" max="2" width="12.875" customWidth="1"/>
    <col min="3" max="3" width="13" customWidth="1"/>
    <col min="4" max="4" width="37.25" style="2" customWidth="1"/>
    <col min="6" max="12" width="11" style="1"/>
  </cols>
  <sheetData>
    <row r="1" spans="1:12" s="12" customFormat="1" ht="69" customHeight="1" x14ac:dyDescent="0.25">
      <c r="A1" s="62" t="s">
        <v>27</v>
      </c>
      <c r="B1" s="63"/>
      <c r="C1" s="63"/>
      <c r="D1" s="64"/>
      <c r="E1" s="15"/>
      <c r="F1" s="14"/>
      <c r="G1" s="13"/>
      <c r="H1" s="13"/>
      <c r="I1" s="13"/>
      <c r="J1" s="13"/>
      <c r="K1" s="13"/>
      <c r="L1" s="13"/>
    </row>
    <row r="2" spans="1:12" s="12" customFormat="1" ht="51" customHeight="1" x14ac:dyDescent="0.25">
      <c r="A2" s="65" t="s">
        <v>28</v>
      </c>
      <c r="B2" s="66"/>
      <c r="C2" s="67"/>
      <c r="D2" s="16"/>
      <c r="E2"/>
      <c r="F2" s="13"/>
      <c r="G2" s="13"/>
      <c r="H2" s="13"/>
      <c r="I2" s="13"/>
      <c r="J2" s="13"/>
      <c r="K2" s="13"/>
      <c r="L2" s="13"/>
    </row>
    <row r="3" spans="1:12" ht="17.25" customHeight="1" x14ac:dyDescent="0.25">
      <c r="A3" s="17"/>
      <c r="B3" s="18"/>
      <c r="C3" s="18"/>
      <c r="D3" s="19"/>
    </row>
    <row r="4" spans="1:12" s="10" customFormat="1" ht="49.5" customHeight="1" x14ac:dyDescent="0.2">
      <c r="A4" s="20" t="s">
        <v>24</v>
      </c>
      <c r="B4" s="21" t="s">
        <v>23</v>
      </c>
      <c r="C4" s="22" t="s">
        <v>22</v>
      </c>
      <c r="D4" s="23" t="s">
        <v>21</v>
      </c>
      <c r="F4" s="11"/>
      <c r="G4" s="11"/>
      <c r="H4" s="11"/>
      <c r="I4" s="11"/>
      <c r="J4" s="11"/>
      <c r="K4" s="11"/>
      <c r="L4" s="11"/>
    </row>
    <row r="5" spans="1:12" ht="55.5" customHeight="1" x14ac:dyDescent="0.2">
      <c r="A5" s="24" t="s">
        <v>20</v>
      </c>
      <c r="B5" s="25">
        <v>16379.38</v>
      </c>
      <c r="C5" s="26"/>
      <c r="D5" s="27" t="s">
        <v>19</v>
      </c>
    </row>
    <row r="6" spans="1:12" ht="55.5" customHeight="1" x14ac:dyDescent="0.2">
      <c r="A6" s="28" t="s">
        <v>18</v>
      </c>
      <c r="B6" s="29">
        <v>1800</v>
      </c>
      <c r="C6" s="30"/>
      <c r="D6" s="31" t="s">
        <v>17</v>
      </c>
    </row>
    <row r="7" spans="1:12" ht="55.5" customHeight="1" x14ac:dyDescent="0.2">
      <c r="A7" s="28" t="s">
        <v>16</v>
      </c>
      <c r="B7" s="29">
        <v>4500</v>
      </c>
      <c r="C7" s="30"/>
      <c r="D7" s="31" t="s">
        <v>15</v>
      </c>
    </row>
    <row r="8" spans="1:12" ht="55.5" customHeight="1" x14ac:dyDescent="0.2">
      <c r="A8" s="28" t="s">
        <v>14</v>
      </c>
      <c r="B8" s="29">
        <f>500*0.3</f>
        <v>150</v>
      </c>
      <c r="C8" s="30"/>
      <c r="D8" s="31" t="s">
        <v>13</v>
      </c>
    </row>
    <row r="9" spans="1:12" ht="5.25" customHeight="1" x14ac:dyDescent="0.2">
      <c r="A9" s="24"/>
      <c r="B9" s="32"/>
      <c r="C9" s="33"/>
      <c r="D9" s="34"/>
    </row>
    <row r="10" spans="1:12" s="5" customFormat="1" ht="24" customHeight="1" thickBot="1" x14ac:dyDescent="0.25">
      <c r="A10" s="35" t="s">
        <v>12</v>
      </c>
      <c r="B10" s="36">
        <f>SUM(B5:B9)</f>
        <v>22829.379999999997</v>
      </c>
      <c r="C10" s="37">
        <f>C20-C16</f>
        <v>0.12500687200547567</v>
      </c>
      <c r="D10" s="38"/>
      <c r="F10" s="6"/>
      <c r="G10" s="6"/>
      <c r="H10" s="6"/>
      <c r="I10" s="6"/>
      <c r="J10" s="6"/>
      <c r="K10" s="6"/>
      <c r="L10" s="6"/>
    </row>
    <row r="11" spans="1:12" ht="4.5" customHeight="1" x14ac:dyDescent="0.2">
      <c r="A11" s="39"/>
      <c r="B11" s="40"/>
      <c r="C11" s="41"/>
      <c r="D11" s="42"/>
      <c r="E11" s="9"/>
      <c r="F11" s="9"/>
      <c r="G11" s="9"/>
      <c r="H11" s="9"/>
      <c r="I11" s="9"/>
      <c r="J11" s="8"/>
    </row>
    <row r="12" spans="1:12" ht="59.25" customHeight="1" x14ac:dyDescent="0.2">
      <c r="A12" s="28" t="s">
        <v>11</v>
      </c>
      <c r="B12" s="29">
        <v>500</v>
      </c>
      <c r="C12" s="30"/>
      <c r="D12" s="31" t="s">
        <v>10</v>
      </c>
    </row>
    <row r="13" spans="1:12" ht="59.25" customHeight="1" x14ac:dyDescent="0.2">
      <c r="A13" s="43" t="s">
        <v>9</v>
      </c>
      <c r="B13" s="29">
        <v>400</v>
      </c>
      <c r="C13" s="30"/>
      <c r="D13" s="31" t="s">
        <v>8</v>
      </c>
    </row>
    <row r="14" spans="1:12" ht="59.25" customHeight="1" x14ac:dyDescent="0.2">
      <c r="A14" s="28" t="s">
        <v>7</v>
      </c>
      <c r="B14" s="29">
        <v>300</v>
      </c>
      <c r="C14" s="30"/>
      <c r="D14" s="31" t="s">
        <v>6</v>
      </c>
    </row>
    <row r="15" spans="1:12" ht="5.25" customHeight="1" x14ac:dyDescent="0.2">
      <c r="A15" s="44"/>
      <c r="B15" s="45"/>
      <c r="C15" s="46"/>
      <c r="D15" s="47"/>
    </row>
    <row r="16" spans="1:12" s="5" customFormat="1" ht="21.75" customHeight="1" thickBot="1" x14ac:dyDescent="0.25">
      <c r="A16" s="35" t="s">
        <v>5</v>
      </c>
      <c r="B16" s="36">
        <f>SUM(B12:B15)</f>
        <v>1200</v>
      </c>
      <c r="C16" s="48">
        <f>B16/(B20*365.25)</f>
        <v>6.570841889117043E-3</v>
      </c>
      <c r="D16" s="38"/>
      <c r="F16" s="6"/>
      <c r="G16" s="6"/>
      <c r="H16" s="6"/>
      <c r="I16" s="6"/>
      <c r="J16" s="6"/>
      <c r="K16" s="6"/>
      <c r="L16" s="6"/>
    </row>
    <row r="17" spans="1:12" ht="5.25" customHeight="1" thickBot="1" x14ac:dyDescent="0.25">
      <c r="A17" s="44"/>
      <c r="B17" s="45"/>
      <c r="C17" s="46"/>
      <c r="D17" s="47"/>
    </row>
    <row r="18" spans="1:12" s="5" customFormat="1" ht="21.75" customHeight="1" x14ac:dyDescent="0.2">
      <c r="A18" s="49" t="s">
        <v>4</v>
      </c>
      <c r="B18" s="50">
        <f>B16+B10</f>
        <v>24029.379999999997</v>
      </c>
      <c r="C18" s="50"/>
      <c r="D18" s="51"/>
      <c r="F18" s="6"/>
      <c r="G18" s="6"/>
      <c r="H18" s="6"/>
      <c r="I18" s="6"/>
      <c r="J18" s="6"/>
      <c r="K18" s="6"/>
      <c r="L18" s="6"/>
    </row>
    <row r="19" spans="1:12" ht="5.25" customHeight="1" x14ac:dyDescent="0.2">
      <c r="A19" s="44"/>
      <c r="B19" s="45"/>
      <c r="C19" s="46"/>
      <c r="D19" s="47"/>
    </row>
    <row r="20" spans="1:12" s="5" customFormat="1" ht="21.75" customHeight="1" x14ac:dyDescent="0.2">
      <c r="A20" s="52" t="s">
        <v>3</v>
      </c>
      <c r="B20" s="7">
        <v>500</v>
      </c>
      <c r="C20" s="53">
        <f>B18/B20/365.25</f>
        <v>0.13157771389459272</v>
      </c>
      <c r="D20" s="54"/>
      <c r="F20" s="6"/>
      <c r="G20" s="6"/>
      <c r="H20" s="6"/>
      <c r="I20" s="6"/>
      <c r="J20" s="6"/>
      <c r="K20" s="6"/>
      <c r="L20" s="6"/>
    </row>
    <row r="21" spans="1:12" x14ac:dyDescent="0.2">
      <c r="A21" s="55"/>
      <c r="B21" s="55"/>
      <c r="C21" s="56"/>
      <c r="D21" s="57"/>
    </row>
    <row r="22" spans="1:12" x14ac:dyDescent="0.2">
      <c r="A22" s="58" t="s">
        <v>2</v>
      </c>
      <c r="B22" s="55"/>
      <c r="C22" s="59"/>
      <c r="D22" s="57"/>
    </row>
    <row r="23" spans="1:12" x14ac:dyDescent="0.2">
      <c r="A23" s="58" t="s">
        <v>1</v>
      </c>
      <c r="B23" s="55"/>
      <c r="C23" s="59"/>
      <c r="D23" s="57"/>
    </row>
    <row r="24" spans="1:12" x14ac:dyDescent="0.2">
      <c r="A24" s="58" t="s">
        <v>0</v>
      </c>
      <c r="B24" s="55"/>
      <c r="C24" s="59"/>
      <c r="D24" s="57"/>
    </row>
    <row r="25" spans="1:12" x14ac:dyDescent="0.2">
      <c r="C25" s="4"/>
      <c r="D25" s="3"/>
    </row>
    <row r="26" spans="1:12" x14ac:dyDescent="0.2">
      <c r="A26" s="60" t="s">
        <v>25</v>
      </c>
      <c r="C26" s="4"/>
      <c r="D26" s="61" t="s">
        <v>26</v>
      </c>
    </row>
    <row r="27" spans="1:12" x14ac:dyDescent="0.2">
      <c r="C27" s="4"/>
      <c r="D27" s="3"/>
    </row>
    <row r="28" spans="1:12" x14ac:dyDescent="0.2">
      <c r="C28" s="4"/>
      <c r="D28" s="3"/>
    </row>
    <row r="29" spans="1:12" x14ac:dyDescent="0.2">
      <c r="C29" s="4"/>
      <c r="D29" s="3"/>
    </row>
    <row r="30" spans="1:12" x14ac:dyDescent="0.2">
      <c r="C30" s="4"/>
      <c r="D30" s="3"/>
    </row>
    <row r="31" spans="1:12" x14ac:dyDescent="0.2">
      <c r="C31" s="4"/>
      <c r="D31" s="3"/>
    </row>
    <row r="32" spans="1:12" x14ac:dyDescent="0.2">
      <c r="C32" s="4"/>
      <c r="D32" s="3"/>
    </row>
    <row r="33" spans="3:4" x14ac:dyDescent="0.2">
      <c r="C33" s="4"/>
      <c r="D33" s="3"/>
    </row>
    <row r="34" spans="3:4" x14ac:dyDescent="0.2">
      <c r="C34" s="4"/>
      <c r="D34" s="3"/>
    </row>
    <row r="35" spans="3:4" x14ac:dyDescent="0.2">
      <c r="C35" s="4"/>
      <c r="D35" s="3"/>
    </row>
    <row r="36" spans="3:4" x14ac:dyDescent="0.2">
      <c r="C36" s="4"/>
      <c r="D36" s="3"/>
    </row>
    <row r="37" spans="3:4" x14ac:dyDescent="0.2">
      <c r="C37" s="4"/>
      <c r="D37" s="3"/>
    </row>
  </sheetData>
  <sheetProtection password="FC76" sheet="1" objects="1" scenarios="1" selectLockedCells="1"/>
  <mergeCells count="2">
    <mergeCell ref="A1:D1"/>
    <mergeCell ref="A2:C2"/>
  </mergeCells>
  <pageMargins left="0.39370078740157483" right="0.23622047244094491" top="0.74803149606299213" bottom="0.74803149606299213" header="0.31496062992125984" footer="0.31496062992125984"/>
  <pageSetup paperSize="9" scale="96" orientation="portrait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Vergütung FrB WfbM</vt:lpstr>
      <vt:lpstr>'Vergütung FrB WfbM'!Druckbereich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Lütke Hendrik</dc:creator>
  <cp:lastModifiedBy>Lütke Hendrik</cp:lastModifiedBy>
  <cp:lastPrinted>2018-01-17T12:42:44Z</cp:lastPrinted>
  <dcterms:created xsi:type="dcterms:W3CDTF">2018-01-16T17:21:47Z</dcterms:created>
  <dcterms:modified xsi:type="dcterms:W3CDTF">2018-01-30T12:14:40Z</dcterms:modified>
</cp:coreProperties>
</file>